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iba_bis\Site_Web_2022\Demande_Desing\Remarques\Envoi_6\statistiques\"/>
    </mc:Choice>
  </mc:AlternateContent>
  <xr:revisionPtr revIDLastSave="0" documentId="13_ncr:1_{7D93C806-AA91-4D53-91EA-9854CB447B1F}" xr6:coauthVersionLast="47" xr6:coauthVersionMax="47" xr10:uidLastSave="{00000000-0000-0000-0000-000000000000}"/>
  <bookViews>
    <workbookView xWindow="-120" yWindow="-120" windowWidth="29040" windowHeight="15840" xr2:uid="{A50BDF58-C479-4A50-9336-1C5A0FAE4394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1" l="1"/>
  <c r="Q32" i="1" s="1"/>
  <c r="M32" i="1"/>
  <c r="L32" i="1"/>
  <c r="K32" i="1"/>
  <c r="J32" i="1"/>
  <c r="I32" i="1"/>
  <c r="H32" i="1"/>
  <c r="G32" i="1"/>
  <c r="F32" i="1"/>
  <c r="E32" i="1"/>
  <c r="D32" i="1"/>
  <c r="C32" i="1"/>
  <c r="N20" i="1"/>
  <c r="M20" i="1"/>
  <c r="L20" i="1"/>
  <c r="K20" i="1"/>
  <c r="J20" i="1"/>
  <c r="I20" i="1"/>
  <c r="H20" i="1"/>
  <c r="D20" i="1"/>
  <c r="C20" i="1"/>
  <c r="E18" i="1"/>
  <c r="F18" i="1" s="1"/>
  <c r="G18" i="1" l="1"/>
  <c r="G20" i="1" s="1"/>
  <c r="F20" i="1"/>
  <c r="E20" i="1"/>
</calcChain>
</file>

<file path=xl/sharedStrings.xml><?xml version="1.0" encoding="utf-8"?>
<sst xmlns="http://schemas.openxmlformats.org/spreadsheetml/2006/main" count="28" uniqueCount="17">
  <si>
    <t>MINISTERE DES FINANCES</t>
  </si>
  <si>
    <t xml:space="preserve">DIRECTION GENERALE DU TRESOR ET DE LA </t>
  </si>
  <si>
    <t>GESTION COMPTABLE DES OPERATIONS FINANCIERES DU TRESOR</t>
  </si>
  <si>
    <t>DIRECTION DE LA DETTE PUBLIQUE</t>
  </si>
  <si>
    <t>EVOLUTION DES ENCOURS DES BONS DU TRESOR EMIS PAR ADJUDICATION POUR LA PERIODE 2000 - 2023</t>
  </si>
  <si>
    <t>EN MILLIONS DA</t>
  </si>
  <si>
    <t>Categorie de titres</t>
  </si>
  <si>
    <t>13 semaines</t>
  </si>
  <si>
    <t>26 semaines</t>
  </si>
  <si>
    <t>B T A 1 AN</t>
  </si>
  <si>
    <t>B T A 2 ANS</t>
  </si>
  <si>
    <t>B T A 3 ANS</t>
  </si>
  <si>
    <t>B T A 5 ANS</t>
  </si>
  <si>
    <t>O A T 7 ANS</t>
  </si>
  <si>
    <t>O A T 10 ANS</t>
  </si>
  <si>
    <t>O A T 15 ANS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</si>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</sst>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 mmmm\ yyyy"/>
    <numFmt numFmtId="165" formatCode="_-* #,##0\ _F_-;\-* #,##0\ _F_-;_-* &quot;-&quot;??\ _F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Book Antiqua"/>
      <family val="1"/>
    </font>
    <font>
      <b/>
      <sz val="12"/>
      <name val="Book Antiqua"/>
      <family val="1"/>
    </font>
    <font>
      <b/>
      <sz val="10"/>
      <name val="Book Antiqua"/>
      <family val="1"/>
    </font>
    <font>
      <b/>
      <sz val="12"/>
      <color theme="1"/>
      <name val="Bookman Old Style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Book Antiqua"/>
      <family val="1"/>
    </font>
    <font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165" fontId="8" fillId="0" borderId="5" xfId="2" applyNumberFormat="1" applyFont="1" applyBorder="1" applyAlignment="1">
      <alignment horizontal="right" vertical="center"/>
    </xf>
    <xf numFmtId="165" fontId="8" fillId="0" borderId="4" xfId="2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165" fontId="8" fillId="0" borderId="2" xfId="2" applyNumberFormat="1" applyFont="1" applyBorder="1" applyAlignment="1">
      <alignment vertical="center"/>
    </xf>
    <xf numFmtId="165" fontId="8" fillId="0" borderId="2" xfId="1" applyNumberFormat="1" applyFont="1" applyBorder="1" applyAlignment="1">
      <alignment vertical="center"/>
    </xf>
    <xf numFmtId="165" fontId="0" fillId="0" borderId="0" xfId="0" applyNumberFormat="1"/>
  </cellXfs>
  <cellStyles count="3">
    <cellStyle name="Milliers" xfId="1" builtinId="3"/>
    <cellStyle name="Milliers 2" xfId="2" xr:uid="{83706D8B-DA73-46F5-A41B-FAB912E0952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Hiba_bis\Site_Web_2022\Demande_Desing\Contenu_janvier_2024\Evoi_2\DTE\ITDEV_Donn&#233;es%20&#224;%20alimenter%20sur%20le%20site%20march&#233;%20des%20valeurs\megateli_march&#233;_valeurs(1)\megateli_march&#233;_valeurs\SIYUATION%20DE%20LA%20DETTE%20PUBLIQUE%20%202000%20A%202023.xlsx" TargetMode="External"/><Relationship Id="rId2" Type="http://schemas.microsoft.com/office/2019/04/relationships/externalLinkLongPath" Target="/Hiba_bis/Site_Web_2022/Demande_Desing/Contenu_janvier_2024/Evoi_2/DTE/ITDEV_Donn&#233;es%20&#224;%20alimenter%20sur%20le%20site%20march&#233;%20des%20valeurs/megateli_march&#233;_valeurs(1)/megateli_march&#233;_valeurs/SIYUATION%20DE%20LA%20DETTE%20PUBLIQUE%20%202000%20A%202023.xlsx?9A0F4C68" TargetMode="External"/><Relationship Id="rId1" Type="http://schemas.openxmlformats.org/officeDocument/2006/relationships/externalLinkPath" Target="file:///\\9A0F4C68\SIYUATION%20DE%20LA%20DETTE%20PUBLIQUE%20%202000%20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ADJ 2000 A 2023"/>
      <sheetName val="ENCOURS"/>
      <sheetName val="TAUX D'INT MP"/>
      <sheetName val="TAUX D'INT MSEC"/>
      <sheetName val="s-stocks 31-12-23"/>
      <sheetName val="CREDIT SYNDIQUE "/>
      <sheetName val="ENOURS DNC"/>
      <sheetName val="situation_de_la_dette_2016-2023"/>
    </sheetNames>
    <sheetDataSet>
      <sheetData sheetId="0">
        <row r="16">
          <cell r="E16">
            <v>3130</v>
          </cell>
          <cell r="F16">
            <v>3945</v>
          </cell>
          <cell r="G16">
            <v>5000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EF9E-28DF-4B0D-8186-C8957F794D43}">
  <dimension ref="B1:Q32"/>
  <sheetViews>
    <sheetView tabSelected="1" workbookViewId="0">
      <selection activeCell="B7" sqref="B7:M7"/>
    </sheetView>
  </sheetViews>
  <sheetFormatPr baseColWidth="10" defaultColWidth="11.42578125" defaultRowHeight="15" x14ac:dyDescent="0.25"/>
  <cols>
    <col min="2" max="2" width="12.5703125" customWidth="1"/>
    <col min="3" max="4" width="11.85546875" customWidth="1"/>
    <col min="5" max="6" width="11.5703125" customWidth="1"/>
    <col min="7" max="7" width="11.85546875" customWidth="1"/>
    <col min="8" max="8" width="13.28515625" customWidth="1"/>
    <col min="9" max="10" width="13.5703125" customWidth="1"/>
    <col min="11" max="11" width="13.42578125" customWidth="1"/>
    <col min="12" max="12" width="13" customWidth="1"/>
    <col min="13" max="13" width="13.42578125" customWidth="1"/>
    <col min="14" max="14" width="13.28515625" customWidth="1"/>
  </cols>
  <sheetData>
    <row r="1" spans="2:14" x14ac:dyDescent="0.25">
      <c r="B1" s="1" t="s">
        <v>0</v>
      </c>
    </row>
    <row r="2" spans="2:14" x14ac:dyDescent="0.25">
      <c r="B2" s="1" t="s">
        <v>1</v>
      </c>
      <c r="C2" s="1"/>
      <c r="D2" s="1"/>
    </row>
    <row r="3" spans="2:14" x14ac:dyDescent="0.25">
      <c r="B3" s="1" t="s">
        <v>2</v>
      </c>
      <c r="C3" s="1"/>
      <c r="D3" s="1"/>
      <c r="E3" s="1"/>
    </row>
    <row r="4" spans="2:14" x14ac:dyDescent="0.25">
      <c r="B4" s="1" t="s">
        <v>3</v>
      </c>
      <c r="C4" s="1"/>
      <c r="D4" s="1"/>
      <c r="E4" s="1"/>
      <c r="F4" s="1"/>
      <c r="G4" s="1"/>
    </row>
    <row r="6" spans="2:14" ht="16.5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2:14" ht="16.5" x14ac:dyDescent="0.3">
      <c r="B7" s="2" t="s">
        <v>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4" ht="16.5" x14ac:dyDescent="0.3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2:14" ht="16.5" thickBot="1" x14ac:dyDescent="0.35">
      <c r="G9" s="4"/>
      <c r="H9" s="4"/>
      <c r="I9" s="4"/>
      <c r="K9" s="5" t="s">
        <v>5</v>
      </c>
      <c r="L9" s="5"/>
      <c r="M9" s="5"/>
      <c r="N9" s="5"/>
    </row>
    <row r="10" spans="2:14" ht="30.75" thickBot="1" x14ac:dyDescent="0.3">
      <c r="B10" s="6" t="s">
        <v>6</v>
      </c>
      <c r="C10" s="7">
        <v>2000</v>
      </c>
      <c r="D10" s="7">
        <v>2001</v>
      </c>
      <c r="E10" s="7">
        <v>2002</v>
      </c>
      <c r="F10" s="7">
        <v>2003</v>
      </c>
      <c r="G10" s="7">
        <v>2004</v>
      </c>
      <c r="H10" s="7">
        <v>2005</v>
      </c>
      <c r="I10" s="7">
        <v>2006</v>
      </c>
      <c r="J10" s="7">
        <v>2007</v>
      </c>
      <c r="K10" s="7">
        <v>2008</v>
      </c>
      <c r="L10" s="7">
        <v>2009</v>
      </c>
      <c r="M10" s="8">
        <v>2010</v>
      </c>
      <c r="N10" s="7">
        <v>2011</v>
      </c>
    </row>
    <row r="11" spans="2:14" ht="16.5" x14ac:dyDescent="0.25">
      <c r="B11" s="9" t="s">
        <v>7</v>
      </c>
      <c r="C11" s="10">
        <v>1674</v>
      </c>
      <c r="D11" s="10">
        <v>3624</v>
      </c>
      <c r="E11" s="10">
        <v>901</v>
      </c>
      <c r="F11" s="10">
        <v>1500</v>
      </c>
      <c r="G11" s="10">
        <v>2930</v>
      </c>
      <c r="H11" s="10">
        <v>3205</v>
      </c>
      <c r="I11" s="10">
        <v>3000</v>
      </c>
      <c r="J11" s="10">
        <v>2985</v>
      </c>
      <c r="K11" s="10">
        <v>7000</v>
      </c>
      <c r="L11" s="10">
        <v>60000</v>
      </c>
      <c r="M11" s="10">
        <v>60000</v>
      </c>
      <c r="N11" s="10">
        <v>69999</v>
      </c>
    </row>
    <row r="12" spans="2:14" ht="16.5" x14ac:dyDescent="0.25">
      <c r="B12" s="9" t="s">
        <v>8</v>
      </c>
      <c r="C12" s="11">
        <v>13641</v>
      </c>
      <c r="D12" s="11">
        <v>9710</v>
      </c>
      <c r="E12" s="11">
        <v>5710</v>
      </c>
      <c r="F12" s="11">
        <v>5000</v>
      </c>
      <c r="G12" s="11">
        <v>7595</v>
      </c>
      <c r="H12" s="11">
        <v>9000</v>
      </c>
      <c r="I12" s="11">
        <v>23110</v>
      </c>
      <c r="J12" s="11">
        <v>5000</v>
      </c>
      <c r="K12" s="11">
        <v>10000</v>
      </c>
      <c r="L12" s="11">
        <v>111201</v>
      </c>
      <c r="M12" s="11">
        <v>50000</v>
      </c>
      <c r="N12" s="11">
        <v>80000</v>
      </c>
    </row>
    <row r="13" spans="2:14" ht="16.5" x14ac:dyDescent="0.25">
      <c r="B13" s="9" t="s">
        <v>9</v>
      </c>
      <c r="C13" s="11">
        <v>16587</v>
      </c>
      <c r="D13" s="11">
        <v>11606</v>
      </c>
      <c r="E13" s="11">
        <v>12589</v>
      </c>
      <c r="F13" s="11">
        <v>25062</v>
      </c>
      <c r="G13" s="11">
        <v>18412</v>
      </c>
      <c r="H13" s="11">
        <v>19850</v>
      </c>
      <c r="I13" s="11">
        <v>35450</v>
      </c>
      <c r="J13" s="11">
        <v>30100</v>
      </c>
      <c r="K13" s="11">
        <v>1000</v>
      </c>
      <c r="L13" s="11">
        <v>14000</v>
      </c>
      <c r="M13" s="11">
        <v>30000</v>
      </c>
      <c r="N13" s="11">
        <v>10000</v>
      </c>
    </row>
    <row r="14" spans="2:14" ht="16.5" x14ac:dyDescent="0.25">
      <c r="B14" s="9" t="s">
        <v>10</v>
      </c>
      <c r="C14" s="11">
        <v>2397</v>
      </c>
      <c r="D14" s="11">
        <v>6262</v>
      </c>
      <c r="E14" s="11">
        <v>29357</v>
      </c>
      <c r="F14" s="11">
        <v>33100</v>
      </c>
      <c r="G14" s="11">
        <v>24000</v>
      </c>
      <c r="H14" s="11">
        <v>33000</v>
      </c>
      <c r="I14" s="11">
        <v>36640</v>
      </c>
      <c r="J14" s="11">
        <v>30640</v>
      </c>
      <c r="K14" s="11">
        <v>12950</v>
      </c>
      <c r="L14" s="11">
        <v>17950</v>
      </c>
      <c r="M14" s="11">
        <v>37000</v>
      </c>
      <c r="N14" s="11">
        <v>30000</v>
      </c>
    </row>
    <row r="15" spans="2:14" ht="16.5" x14ac:dyDescent="0.25">
      <c r="B15" s="9" t="s">
        <v>11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8800</v>
      </c>
      <c r="J15" s="11">
        <v>31200</v>
      </c>
      <c r="K15" s="11">
        <v>32200</v>
      </c>
      <c r="L15" s="11">
        <v>32030</v>
      </c>
      <c r="M15" s="11">
        <v>24630</v>
      </c>
      <c r="N15" s="11">
        <v>33630</v>
      </c>
    </row>
    <row r="16" spans="2:14" ht="16.5" x14ac:dyDescent="0.25">
      <c r="B16" s="9" t="s">
        <v>12</v>
      </c>
      <c r="C16" s="11">
        <v>7</v>
      </c>
      <c r="D16" s="11">
        <v>2507</v>
      </c>
      <c r="E16" s="11">
        <v>5442</v>
      </c>
      <c r="F16" s="11">
        <v>17442</v>
      </c>
      <c r="G16" s="11">
        <v>42442</v>
      </c>
      <c r="H16" s="11">
        <v>63435</v>
      </c>
      <c r="I16" s="11">
        <v>77985</v>
      </c>
      <c r="J16" s="11">
        <v>78070</v>
      </c>
      <c r="K16" s="11">
        <v>68050</v>
      </c>
      <c r="L16" s="11">
        <v>67279</v>
      </c>
      <c r="M16" s="11">
        <v>71279</v>
      </c>
      <c r="N16" s="11">
        <v>57829</v>
      </c>
    </row>
    <row r="17" spans="2:17" ht="16.5" x14ac:dyDescent="0.25">
      <c r="B17" s="9" t="s">
        <v>13</v>
      </c>
      <c r="C17" s="11"/>
      <c r="D17" s="11"/>
      <c r="E17" s="11"/>
      <c r="F17" s="11"/>
      <c r="G17" s="11">
        <v>13000</v>
      </c>
      <c r="H17" s="11">
        <v>25200</v>
      </c>
      <c r="I17" s="11">
        <v>33650</v>
      </c>
      <c r="J17" s="11">
        <v>43910</v>
      </c>
      <c r="K17" s="11">
        <v>49910</v>
      </c>
      <c r="L17" s="11">
        <v>76910</v>
      </c>
      <c r="M17" s="11">
        <v>91910</v>
      </c>
      <c r="N17" s="11">
        <v>83910</v>
      </c>
    </row>
    <row r="18" spans="2:17" ht="16.5" x14ac:dyDescent="0.25">
      <c r="B18" s="9" t="s">
        <v>14</v>
      </c>
      <c r="C18" s="11"/>
      <c r="D18" s="11">
        <v>610</v>
      </c>
      <c r="E18" s="11">
        <f>D18+'[1]ADJ 2000 A 2023'!E16</f>
        <v>3740</v>
      </c>
      <c r="F18" s="11">
        <f>E18+'[1]ADJ 2000 A 2023'!F16</f>
        <v>7685</v>
      </c>
      <c r="G18" s="11">
        <f>F18+'[1]ADJ 2000 A 2023'!G16</f>
        <v>12685</v>
      </c>
      <c r="H18" s="11">
        <v>23185</v>
      </c>
      <c r="I18" s="11">
        <v>36185</v>
      </c>
      <c r="J18" s="11">
        <v>52386</v>
      </c>
      <c r="K18" s="11">
        <v>54385</v>
      </c>
      <c r="L18" s="11">
        <v>83285</v>
      </c>
      <c r="M18" s="11">
        <v>98284</v>
      </c>
      <c r="N18" s="11">
        <v>99544</v>
      </c>
    </row>
    <row r="19" spans="2:17" ht="17.25" thickBot="1" x14ac:dyDescent="0.3">
      <c r="B19" s="9" t="s">
        <v>15</v>
      </c>
      <c r="C19" s="11"/>
      <c r="D19" s="11"/>
      <c r="E19" s="11"/>
      <c r="F19" s="11"/>
      <c r="G19" s="11"/>
      <c r="H19" s="11">
        <v>0</v>
      </c>
      <c r="I19" s="11">
        <v>27000</v>
      </c>
      <c r="J19" s="11">
        <v>43000</v>
      </c>
      <c r="K19" s="11">
        <v>50000</v>
      </c>
      <c r="L19" s="11">
        <v>65000</v>
      </c>
      <c r="M19" s="11">
        <v>84900</v>
      </c>
      <c r="N19" s="11">
        <v>89900</v>
      </c>
    </row>
    <row r="20" spans="2:17" ht="17.25" thickBot="1" x14ac:dyDescent="0.3">
      <c r="B20" s="12" t="s">
        <v>16</v>
      </c>
      <c r="C20" s="13">
        <f t="shared" ref="C20:M20" si="0">SUM(C11:C19)</f>
        <v>34306</v>
      </c>
      <c r="D20" s="13">
        <f t="shared" si="0"/>
        <v>34319</v>
      </c>
      <c r="E20" s="13">
        <f t="shared" si="0"/>
        <v>57739</v>
      </c>
      <c r="F20" s="13">
        <f t="shared" si="0"/>
        <v>89789</v>
      </c>
      <c r="G20" s="14">
        <f t="shared" si="0"/>
        <v>121064</v>
      </c>
      <c r="H20" s="13">
        <f t="shared" si="0"/>
        <v>176875</v>
      </c>
      <c r="I20" s="13">
        <f t="shared" si="0"/>
        <v>281820</v>
      </c>
      <c r="J20" s="13">
        <f t="shared" si="0"/>
        <v>317291</v>
      </c>
      <c r="K20" s="13">
        <f t="shared" si="0"/>
        <v>285495</v>
      </c>
      <c r="L20" s="14">
        <f t="shared" si="0"/>
        <v>527655</v>
      </c>
      <c r="M20" s="14">
        <f t="shared" si="0"/>
        <v>548003</v>
      </c>
      <c r="N20" s="13">
        <f>SUM(N11:N19)</f>
        <v>554812</v>
      </c>
    </row>
    <row r="21" spans="2:17" ht="15.75" thickBot="1" x14ac:dyDescent="0.3"/>
    <row r="22" spans="2:17" ht="30.75" thickBot="1" x14ac:dyDescent="0.3">
      <c r="B22" s="6" t="s">
        <v>6</v>
      </c>
      <c r="C22" s="7">
        <v>2012</v>
      </c>
      <c r="D22" s="7">
        <v>2013</v>
      </c>
      <c r="E22" s="7">
        <v>2014</v>
      </c>
      <c r="F22" s="7">
        <v>2015</v>
      </c>
      <c r="G22" s="7">
        <v>2016</v>
      </c>
      <c r="H22" s="7">
        <v>2017</v>
      </c>
      <c r="I22" s="7">
        <v>2018</v>
      </c>
      <c r="J22" s="7">
        <v>2019</v>
      </c>
      <c r="K22" s="7">
        <v>2020</v>
      </c>
      <c r="L22" s="8">
        <v>2021</v>
      </c>
      <c r="M22" s="8">
        <v>2022</v>
      </c>
      <c r="N22" s="8">
        <v>2023</v>
      </c>
    </row>
    <row r="23" spans="2:17" ht="16.5" x14ac:dyDescent="0.25">
      <c r="B23" s="9" t="s">
        <v>7</v>
      </c>
      <c r="C23" s="10">
        <v>60470</v>
      </c>
      <c r="D23" s="10">
        <v>29100</v>
      </c>
      <c r="E23" s="10">
        <v>17365</v>
      </c>
      <c r="F23" s="10">
        <v>104527</v>
      </c>
      <c r="G23" s="10">
        <v>109679</v>
      </c>
      <c r="H23" s="10">
        <v>101579</v>
      </c>
      <c r="I23" s="10">
        <v>49084</v>
      </c>
      <c r="J23" s="10">
        <v>68045</v>
      </c>
      <c r="K23" s="10">
        <v>50308</v>
      </c>
      <c r="L23" s="10">
        <v>136737</v>
      </c>
      <c r="M23" s="10">
        <v>48100</v>
      </c>
      <c r="N23" s="10">
        <v>29800</v>
      </c>
    </row>
    <row r="24" spans="2:17" ht="16.5" x14ac:dyDescent="0.25">
      <c r="B24" s="9" t="s">
        <v>8</v>
      </c>
      <c r="C24" s="11">
        <v>66950</v>
      </c>
      <c r="D24" s="11">
        <v>53522</v>
      </c>
      <c r="E24" s="11">
        <v>36399</v>
      </c>
      <c r="F24" s="11">
        <v>63625</v>
      </c>
      <c r="G24" s="11">
        <v>92391</v>
      </c>
      <c r="H24" s="11">
        <v>70396</v>
      </c>
      <c r="I24" s="11">
        <v>21231</v>
      </c>
      <c r="J24" s="11">
        <v>29924</v>
      </c>
      <c r="K24" s="11">
        <v>61019</v>
      </c>
      <c r="L24" s="11">
        <v>195148</v>
      </c>
      <c r="M24" s="11">
        <v>175140</v>
      </c>
      <c r="N24" s="11">
        <v>106874</v>
      </c>
    </row>
    <row r="25" spans="2:17" ht="16.5" x14ac:dyDescent="0.25">
      <c r="B25" s="9" t="s">
        <v>9</v>
      </c>
      <c r="C25" s="11">
        <v>20000</v>
      </c>
      <c r="D25" s="11">
        <v>17965</v>
      </c>
      <c r="E25" s="11">
        <v>60310</v>
      </c>
      <c r="F25" s="11">
        <v>59474</v>
      </c>
      <c r="G25" s="11">
        <v>45695</v>
      </c>
      <c r="H25" s="11">
        <v>416174</v>
      </c>
      <c r="I25" s="11">
        <v>135233</v>
      </c>
      <c r="J25" s="11">
        <v>218096</v>
      </c>
      <c r="K25" s="11">
        <v>315328</v>
      </c>
      <c r="L25" s="11">
        <v>522218</v>
      </c>
      <c r="M25" s="11">
        <v>930287</v>
      </c>
      <c r="N25" s="11">
        <v>633310</v>
      </c>
    </row>
    <row r="26" spans="2:17" ht="16.5" x14ac:dyDescent="0.25">
      <c r="B26" s="9" t="s">
        <v>10</v>
      </c>
      <c r="C26" s="11">
        <v>30000</v>
      </c>
      <c r="D26" s="11">
        <v>40000</v>
      </c>
      <c r="E26" s="11">
        <v>51700</v>
      </c>
      <c r="F26" s="11">
        <v>71106</v>
      </c>
      <c r="G26" s="11">
        <v>54716</v>
      </c>
      <c r="H26" s="11">
        <v>157183</v>
      </c>
      <c r="I26" s="11">
        <v>63862</v>
      </c>
      <c r="J26" s="11">
        <v>119532</v>
      </c>
      <c r="K26" s="11">
        <v>146833</v>
      </c>
      <c r="L26" s="11">
        <v>223367</v>
      </c>
      <c r="M26" s="11">
        <v>396111</v>
      </c>
      <c r="N26" s="11">
        <v>684296</v>
      </c>
    </row>
    <row r="27" spans="2:17" ht="16.5" x14ac:dyDescent="0.25">
      <c r="B27" s="9" t="s">
        <v>11</v>
      </c>
      <c r="C27" s="11">
        <v>45000</v>
      </c>
      <c r="D27" s="11">
        <v>51800</v>
      </c>
      <c r="E27" s="11">
        <v>84310</v>
      </c>
      <c r="F27" s="11">
        <v>104780</v>
      </c>
      <c r="G27" s="11">
        <v>96357</v>
      </c>
      <c r="H27" s="11">
        <v>91687</v>
      </c>
      <c r="I27" s="11">
        <v>72770</v>
      </c>
      <c r="J27" s="11">
        <v>107724</v>
      </c>
      <c r="K27" s="11">
        <v>115117</v>
      </c>
      <c r="L27" s="11">
        <v>783585</v>
      </c>
      <c r="M27" s="11">
        <v>749504</v>
      </c>
      <c r="N27" s="11">
        <v>855228</v>
      </c>
    </row>
    <row r="28" spans="2:17" ht="16.5" x14ac:dyDescent="0.25">
      <c r="B28" s="9" t="s">
        <v>12</v>
      </c>
      <c r="C28" s="11">
        <v>76229</v>
      </c>
      <c r="D28" s="11">
        <v>94229</v>
      </c>
      <c r="E28" s="11">
        <v>137060</v>
      </c>
      <c r="F28" s="11">
        <v>156864</v>
      </c>
      <c r="G28" s="11">
        <v>161664</v>
      </c>
      <c r="H28" s="11">
        <v>161508</v>
      </c>
      <c r="I28" s="11">
        <v>196711</v>
      </c>
      <c r="J28" s="11">
        <v>250622</v>
      </c>
      <c r="K28" s="11">
        <v>261579</v>
      </c>
      <c r="L28" s="11">
        <v>309158</v>
      </c>
      <c r="M28" s="11">
        <v>530683</v>
      </c>
      <c r="N28" s="11">
        <v>1021565</v>
      </c>
    </row>
    <row r="29" spans="2:17" ht="16.5" x14ac:dyDescent="0.25">
      <c r="B29" s="9" t="s">
        <v>13</v>
      </c>
      <c r="C29" s="11">
        <v>82760</v>
      </c>
      <c r="D29" s="11">
        <v>78260</v>
      </c>
      <c r="E29" s="11">
        <v>97892</v>
      </c>
      <c r="F29" s="11">
        <v>116192</v>
      </c>
      <c r="G29" s="11">
        <v>94474</v>
      </c>
      <c r="H29" s="11">
        <v>80427</v>
      </c>
      <c r="I29" s="11">
        <v>94079</v>
      </c>
      <c r="J29" s="11">
        <v>112445</v>
      </c>
      <c r="K29" s="11">
        <v>144769</v>
      </c>
      <c r="L29" s="11">
        <v>149701</v>
      </c>
      <c r="M29" s="11">
        <v>197074</v>
      </c>
      <c r="N29" s="11">
        <v>402039</v>
      </c>
    </row>
    <row r="30" spans="2:17" ht="16.5" x14ac:dyDescent="0.25">
      <c r="B30" s="9" t="s">
        <v>14</v>
      </c>
      <c r="C30" s="11">
        <v>114544</v>
      </c>
      <c r="D30" s="11">
        <v>115599</v>
      </c>
      <c r="E30" s="11">
        <v>138099</v>
      </c>
      <c r="F30" s="11">
        <v>152131</v>
      </c>
      <c r="G30" s="11">
        <v>143964</v>
      </c>
      <c r="H30" s="11">
        <v>143303</v>
      </c>
      <c r="I30" s="11">
        <v>147604</v>
      </c>
      <c r="J30" s="11">
        <v>145557</v>
      </c>
      <c r="K30" s="11">
        <v>137621</v>
      </c>
      <c r="L30" s="11">
        <v>139061</v>
      </c>
      <c r="M30" s="11">
        <v>165561</v>
      </c>
      <c r="N30" s="11">
        <v>218760</v>
      </c>
    </row>
    <row r="31" spans="2:17" ht="17.25" thickBot="1" x14ac:dyDescent="0.3">
      <c r="B31" s="9" t="s">
        <v>15</v>
      </c>
      <c r="C31" s="11">
        <v>104900</v>
      </c>
      <c r="D31" s="11">
        <v>109900</v>
      </c>
      <c r="E31" s="11">
        <v>151977</v>
      </c>
      <c r="F31" s="11">
        <v>169337</v>
      </c>
      <c r="G31" s="11">
        <v>178137</v>
      </c>
      <c r="H31" s="11">
        <v>187167</v>
      </c>
      <c r="I31" s="11">
        <v>202767</v>
      </c>
      <c r="J31" s="11">
        <v>228360</v>
      </c>
      <c r="K31" s="11">
        <v>236595</v>
      </c>
      <c r="L31" s="11">
        <v>223885</v>
      </c>
      <c r="M31" s="11">
        <v>268185</v>
      </c>
      <c r="N31" s="11">
        <v>402435</v>
      </c>
    </row>
    <row r="32" spans="2:17" ht="17.25" thickBot="1" x14ac:dyDescent="0.3">
      <c r="B32" s="12" t="s">
        <v>16</v>
      </c>
      <c r="C32" s="13">
        <f t="shared" ref="C32:N32" si="1">SUM(C23:C31)</f>
        <v>600853</v>
      </c>
      <c r="D32" s="13">
        <f t="shared" si="1"/>
        <v>590375</v>
      </c>
      <c r="E32" s="13">
        <f t="shared" si="1"/>
        <v>775112</v>
      </c>
      <c r="F32" s="14">
        <f t="shared" si="1"/>
        <v>998036</v>
      </c>
      <c r="G32" s="13">
        <f t="shared" si="1"/>
        <v>977077</v>
      </c>
      <c r="H32" s="13">
        <f t="shared" si="1"/>
        <v>1409424</v>
      </c>
      <c r="I32" s="13">
        <f t="shared" si="1"/>
        <v>983341</v>
      </c>
      <c r="J32" s="13">
        <f t="shared" si="1"/>
        <v>1280305</v>
      </c>
      <c r="K32" s="14">
        <f t="shared" si="1"/>
        <v>1469169</v>
      </c>
      <c r="L32" s="14">
        <f t="shared" si="1"/>
        <v>2682860</v>
      </c>
      <c r="M32" s="14">
        <f t="shared" si="1"/>
        <v>3460645</v>
      </c>
      <c r="N32" s="14">
        <f t="shared" si="1"/>
        <v>4354307</v>
      </c>
      <c r="Q32" s="15">
        <f>+N32-M32</f>
        <v>893662</v>
      </c>
    </row>
  </sheetData>
  <mergeCells count="4">
    <mergeCell ref="B6:M6"/>
    <mergeCell ref="B7:M7"/>
    <mergeCell ref="G9:I9"/>
    <mergeCell ref="K9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dgtg cofe</dc:creator>
  <cp:lastModifiedBy>dgtg cofe</cp:lastModifiedBy>
  <dcterms:created xsi:type="dcterms:W3CDTF">2024-02-25T15:42:50Z</dcterms:created>
  <dcterms:modified xsi:type="dcterms:W3CDTF">2024-02-25T15:44:07Z</dcterms:modified>
</cp:coreProperties>
</file>